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Sheet1" sheetId="1" r:id="rId1"/>
    <sheet name="beta cual 2" sheetId="2" r:id="rId2"/>
    <sheet name="beta cual" sheetId="3" r:id="rId3"/>
  </sheets>
  <definedNames/>
  <calcPr fullCalcOnLoad="1"/>
</workbook>
</file>

<file path=xl/sharedStrings.xml><?xml version="1.0" encoding="utf-8"?>
<sst xmlns="http://schemas.openxmlformats.org/spreadsheetml/2006/main" count="144" uniqueCount="103">
  <si>
    <t>Riesgo</t>
  </si>
  <si>
    <t>bajo</t>
  </si>
  <si>
    <t>normal</t>
  </si>
  <si>
    <t>notable</t>
  </si>
  <si>
    <t>alto</t>
  </si>
  <si>
    <t>muy alto</t>
  </si>
  <si>
    <t>Ponderación</t>
  </si>
  <si>
    <t>ponderado</t>
  </si>
  <si>
    <t>Negocio: sector / producto ...</t>
  </si>
  <si>
    <t>Apalancamiento operativo</t>
  </si>
  <si>
    <t>Directivos</t>
  </si>
  <si>
    <t>Riesgo país</t>
  </si>
  <si>
    <t>Flujos. Estabilidad.</t>
  </si>
  <si>
    <t>Endeudamiento asignado</t>
  </si>
  <si>
    <t>Liquidez de la inversión.</t>
  </si>
  <si>
    <t xml:space="preserve">Acceso a fuentes de fondos </t>
  </si>
  <si>
    <t>S</t>
  </si>
  <si>
    <t>Socios</t>
  </si>
  <si>
    <t>Estrategia</t>
  </si>
  <si>
    <t>Beta de los recursos propios =</t>
  </si>
  <si>
    <t>x</t>
  </si>
  <si>
    <t>=</t>
  </si>
  <si>
    <t>Diferenciar compra de empresa y proyecto</t>
  </si>
  <si>
    <t>A elaborar por la división</t>
  </si>
  <si>
    <t>Proyecto sin financiación (suponiendo deuda = 0)</t>
  </si>
  <si>
    <t>a</t>
  </si>
  <si>
    <t>Proyección de cuenta de resultados</t>
  </si>
  <si>
    <t>b</t>
  </si>
  <si>
    <t>Proyección de balance</t>
  </si>
  <si>
    <t>c</t>
  </si>
  <si>
    <t>Proyección de flujos (free cash flow)</t>
  </si>
  <si>
    <t>d</t>
  </si>
  <si>
    <t>TIR de los free cash flows (tabla TIR-precio)</t>
  </si>
  <si>
    <t>Análisis del riesgo del Proyecto sin financiación (suponiendo deuda = 0)</t>
  </si>
  <si>
    <t>Financiación propuesta para el proyecto</t>
  </si>
  <si>
    <t>Proyecto con financiación propuesta</t>
  </si>
  <si>
    <t>Proyección de flujos. Flujo disponible para los accionistas</t>
  </si>
  <si>
    <t>TIR del flujo disponible para los accionistas (tabla TIR-precio)</t>
  </si>
  <si>
    <t>A elaborar por el departamento de análisis de proyectos de inversión</t>
  </si>
  <si>
    <t>A partir de la información elaborada por la división:</t>
  </si>
  <si>
    <t>Revisar 1, 2 y 3.</t>
  </si>
  <si>
    <t>Financiación asignada al proyecto</t>
  </si>
  <si>
    <t>Proyección de flujos disponibles para los accionistas</t>
  </si>
  <si>
    <t>TIR de los flujos disponibles para los accionistas (tabla TIR-precio)</t>
  </si>
  <si>
    <t>Análisis del riesgo del Proyecto con financiación: beta de los recursos propios</t>
  </si>
  <si>
    <t>Coste de los recursos propios</t>
  </si>
  <si>
    <t>Valor actual del flujo disponible para los accionistas = creación de valor (tabla precio-creación de valor)</t>
  </si>
  <si>
    <t>WACC y valor actual del free cash flow (tabla precio-creación de valor)</t>
  </si>
  <si>
    <t>METODOLOGÍA BÁSICA PROPUESTA. Flujos a descontar y tasas a utilizar.</t>
  </si>
  <si>
    <t>A. Para elaborar por la división que recomienda el proyecto de inversión</t>
  </si>
  <si>
    <t>1. Proyecto sin financiación. (Suponiendo deuda = 0)</t>
  </si>
  <si>
    <t>a. Proyecto sin financiación. Balances y cuentas de resultados. (Suponiendo deuda = 0)</t>
  </si>
  <si>
    <t>b. Flujos del proyecto.</t>
  </si>
  <si>
    <t>c. Rentabilidad del proyecto (TIR del proyecto).</t>
  </si>
  <si>
    <t xml:space="preserve">2. Análisis del riesgo del proyecto. </t>
  </si>
  <si>
    <t>3. Análisis de sensibilidad. Identificación de los principales factores de riesgo.</t>
  </si>
  <si>
    <t>4. Proyecto con la financiación propuesta o específica. Se hará si es relevante.</t>
  </si>
  <si>
    <t>a. Financiación propuesta para el proyecto (financiación específica del proyecto).</t>
  </si>
  <si>
    <t>b. Proyecto con la financiación propuesta.Balances y de cuentas de resultados</t>
  </si>
  <si>
    <t>B.   Para elaborar por el departamento de análisis de proyectos de inversión</t>
  </si>
  <si>
    <t>5. Revisión de la información elaborada por la división (puntos 1 a 4).</t>
  </si>
  <si>
    <t>6. Análisis del proyecto con la estructura financiera asignada.</t>
  </si>
  <si>
    <t>a. Estructura financiera asignada al proyecto. Financiación imputada adecuada.</t>
  </si>
  <si>
    <t xml:space="preserve">c. Rentabilidad para los accionistas (TIR de los flujos disponibles para los accionistas de </t>
  </si>
  <si>
    <t>7. Determinación de la rentabilidad exigida a los recursos propios invertidos o asignados al proyecto (Ke).</t>
  </si>
  <si>
    <t>8. Valor actual para los accionistas. Creación de valor.</t>
  </si>
  <si>
    <t xml:space="preserve">9. Coste ponderado de los recursos (WACC del proyecto). Valor actual del free cash flow: Creación de valor. </t>
  </si>
  <si>
    <t>10. Análisis de sensibilidad. Identificación de los principales factores de riesgo.</t>
  </si>
  <si>
    <t>C</t>
  </si>
  <si>
    <t>Capital</t>
  </si>
  <si>
    <t>A</t>
  </si>
  <si>
    <t>Asset quality</t>
  </si>
  <si>
    <t>M</t>
  </si>
  <si>
    <t>Management</t>
  </si>
  <si>
    <t>E</t>
  </si>
  <si>
    <t>Earnings</t>
  </si>
  <si>
    <t>L</t>
  </si>
  <si>
    <t>Liquidity</t>
  </si>
  <si>
    <t>N</t>
  </si>
  <si>
    <t>Negocio: producto / demanda / mercado</t>
  </si>
  <si>
    <t>Acceso al crédito: capacidad de obtener fondos</t>
  </si>
  <si>
    <t>R</t>
  </si>
  <si>
    <t>Risk exposure</t>
  </si>
  <si>
    <t>D</t>
  </si>
  <si>
    <t>Dirección: gerencia, accionistas...</t>
  </si>
  <si>
    <t>T</t>
  </si>
  <si>
    <t>Trade analysis: product/market</t>
  </si>
  <si>
    <t>Endeudamiento. Solvencia y supervivencia a largo plazo</t>
  </si>
  <si>
    <t>I</t>
  </si>
  <si>
    <t>IRR of new investments</t>
  </si>
  <si>
    <t>F</t>
  </si>
  <si>
    <t>Flujos. Generación de recursos (capacidad de pagar deudas) y rentabilidad.</t>
  </si>
  <si>
    <t>Leverage</t>
  </si>
  <si>
    <t>Liquidez de las acciones.</t>
  </si>
  <si>
    <t>EX</t>
  </si>
  <si>
    <t>Exposición a otros riesgos: divisas, paises, interés, materias primas,...</t>
  </si>
  <si>
    <t>O</t>
  </si>
  <si>
    <t>Other relevant factors</t>
  </si>
  <si>
    <t>Exposición a otros riesgos (divisas...)</t>
  </si>
  <si>
    <t>DESCUENTO DE FLUJOS EN xxxxxxxx</t>
  </si>
  <si>
    <t>c. Flujos disponibles para el vehículo inversor de xxxxxxxxxxxxx.</t>
  </si>
  <si>
    <t xml:space="preserve">xxxxxxxxxx con la financiación asignada). </t>
  </si>
  <si>
    <t>b. Flujos disponibles para los accionistas de xxxxxx con la financiación asignada.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</si>
</sst>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49">
    <font>
      <sz val="10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name val="Tms Rmn"/>
      <family val="0"/>
    </font>
    <font>
      <b/>
      <sz val="10"/>
      <name val="Tms Rmn"/>
      <family val="0"/>
    </font>
    <font>
      <b/>
      <i/>
      <sz val="10"/>
      <name val="Tms Rmn"/>
      <family val="0"/>
    </font>
    <font>
      <sz val="8"/>
      <name val="Tms Rmn"/>
      <family val="0"/>
    </font>
    <font>
      <b/>
      <sz val="8"/>
      <name val="Tms Rmn"/>
      <family val="0"/>
    </font>
    <font>
      <i/>
      <sz val="8"/>
      <name val="Tms Rmn"/>
      <family val="0"/>
    </font>
    <font>
      <sz val="8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21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22" xfId="0" applyFont="1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right"/>
    </xf>
    <xf numFmtId="9" fontId="8" fillId="0" borderId="25" xfId="59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right"/>
    </xf>
    <xf numFmtId="9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9" fontId="8" fillId="0" borderId="0" xfId="59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11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180" fontId="8" fillId="0" borderId="1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5"/>
  <sheetViews>
    <sheetView tabSelected="1" zoomScalePageLayoutView="0" workbookViewId="0" topLeftCell="A1">
      <pane ySplit="2295" topLeftCell="A41" activePane="bottomLeft" state="split"/>
      <selection pane="topLeft" activeCell="C5" sqref="C5"/>
      <selection pane="bottomLeft" activeCell="F43" sqref="F43"/>
    </sheetView>
  </sheetViews>
  <sheetFormatPr defaultColWidth="8.8515625" defaultRowHeight="12.75"/>
  <cols>
    <col min="1" max="1" width="4.00390625" style="3" customWidth="1"/>
    <col min="2" max="2" width="4.140625" style="0" customWidth="1"/>
    <col min="3" max="3" width="81.00390625" style="0" customWidth="1"/>
  </cols>
  <sheetData>
    <row r="2" ht="12.75">
      <c r="C2" s="5" t="s">
        <v>22</v>
      </c>
    </row>
    <row r="4" ht="12.75">
      <c r="B4" s="2" t="s">
        <v>23</v>
      </c>
    </row>
    <row r="5" spans="1:12" s="1" customFormat="1" ht="12.75">
      <c r="A5" s="3">
        <v>1</v>
      </c>
      <c r="B5" s="1" t="s">
        <v>24</v>
      </c>
      <c r="L5"/>
    </row>
    <row r="6" spans="2:3" ht="12.75">
      <c r="B6" t="s">
        <v>25</v>
      </c>
      <c r="C6" t="s">
        <v>26</v>
      </c>
    </row>
    <row r="7" spans="2:3" ht="12.75">
      <c r="B7" t="s">
        <v>27</v>
      </c>
      <c r="C7" t="s">
        <v>28</v>
      </c>
    </row>
    <row r="8" spans="2:3" ht="12.75">
      <c r="B8" t="s">
        <v>29</v>
      </c>
      <c r="C8" t="s">
        <v>30</v>
      </c>
    </row>
    <row r="9" spans="2:3" ht="12.75">
      <c r="B9" t="s">
        <v>31</v>
      </c>
      <c r="C9" t="s">
        <v>32</v>
      </c>
    </row>
    <row r="11" spans="1:2" s="1" customFormat="1" ht="12.75">
      <c r="A11" s="3">
        <v>2</v>
      </c>
      <c r="B11" s="1" t="s">
        <v>33</v>
      </c>
    </row>
    <row r="13" spans="1:2" ht="12.75">
      <c r="A13" s="3">
        <v>3</v>
      </c>
      <c r="B13" s="1" t="s">
        <v>34</v>
      </c>
    </row>
    <row r="14" ht="12.75">
      <c r="B14" s="1"/>
    </row>
    <row r="15" spans="1:12" s="1" customFormat="1" ht="12.75">
      <c r="A15" s="3">
        <v>4</v>
      </c>
      <c r="B15" s="1" t="s">
        <v>35</v>
      </c>
      <c r="L15"/>
    </row>
    <row r="16" spans="2:3" ht="12.75">
      <c r="B16" t="s">
        <v>25</v>
      </c>
      <c r="C16" t="s">
        <v>26</v>
      </c>
    </row>
    <row r="17" spans="2:3" ht="12.75">
      <c r="B17" t="s">
        <v>27</v>
      </c>
      <c r="C17" t="s">
        <v>28</v>
      </c>
    </row>
    <row r="18" spans="2:3" ht="12.75">
      <c r="B18" t="s">
        <v>29</v>
      </c>
      <c r="C18" t="s">
        <v>36</v>
      </c>
    </row>
    <row r="19" spans="2:3" ht="12.75">
      <c r="B19" t="s">
        <v>31</v>
      </c>
      <c r="C19" t="s">
        <v>37</v>
      </c>
    </row>
    <row r="20" ht="12.75">
      <c r="B20" s="1"/>
    </row>
    <row r="21" ht="12.75">
      <c r="B21" s="2" t="s">
        <v>38</v>
      </c>
    </row>
    <row r="22" ht="12.75">
      <c r="B22" s="4" t="s">
        <v>39</v>
      </c>
    </row>
    <row r="23" spans="1:2" s="4" customFormat="1" ht="12.75">
      <c r="A23" s="3">
        <v>4</v>
      </c>
      <c r="B23" s="4" t="s">
        <v>40</v>
      </c>
    </row>
    <row r="24" s="4" customFormat="1" ht="12.75">
      <c r="A24" s="3"/>
    </row>
    <row r="25" spans="1:2" s="4" customFormat="1" ht="12.75">
      <c r="A25" s="3">
        <v>5</v>
      </c>
      <c r="B25" s="4" t="s">
        <v>41</v>
      </c>
    </row>
    <row r="27" spans="1:2" ht="12.75">
      <c r="A27" s="3">
        <v>6</v>
      </c>
      <c r="B27" t="s">
        <v>42</v>
      </c>
    </row>
    <row r="29" spans="1:2" ht="12.75">
      <c r="A29" s="3">
        <v>7</v>
      </c>
      <c r="B29" t="s">
        <v>43</v>
      </c>
    </row>
    <row r="31" spans="1:2" s="1" customFormat="1" ht="12.75">
      <c r="A31" s="3">
        <v>8</v>
      </c>
      <c r="B31" s="1" t="s">
        <v>44</v>
      </c>
    </row>
    <row r="32" spans="1:10" s="1" customFormat="1" ht="12.75">
      <c r="A32" s="3"/>
      <c r="B32" s="1" t="s">
        <v>45</v>
      </c>
      <c r="J32" s="3"/>
    </row>
    <row r="34" spans="1:2" ht="12.75">
      <c r="A34" s="3">
        <v>9</v>
      </c>
      <c r="B34" s="1" t="s">
        <v>46</v>
      </c>
    </row>
    <row r="36" spans="1:2" ht="12.75">
      <c r="A36" s="3">
        <v>10</v>
      </c>
      <c r="B36" t="s">
        <v>47</v>
      </c>
    </row>
    <row r="39" spans="1:3" ht="12.75">
      <c r="A39" s="22" t="s">
        <v>99</v>
      </c>
      <c r="B39" s="21"/>
      <c r="C39" s="21"/>
    </row>
    <row r="40" spans="1:3" ht="12.75">
      <c r="A40" s="22" t="s">
        <v>48</v>
      </c>
      <c r="B40" s="21"/>
      <c r="C40" s="21"/>
    </row>
    <row r="41" ht="13.5" thickBot="1"/>
    <row r="42" spans="1:3" ht="13.5" thickBot="1">
      <c r="A42" s="8" t="s">
        <v>49</v>
      </c>
      <c r="B42" s="7"/>
      <c r="C42" s="9"/>
    </row>
    <row r="43" spans="1:3" ht="12.75">
      <c r="A43" s="10" t="s">
        <v>50</v>
      </c>
      <c r="B43" s="11"/>
      <c r="C43" s="12"/>
    </row>
    <row r="44" spans="1:3" ht="12.75">
      <c r="A44" s="13"/>
      <c r="B44" s="14" t="s">
        <v>51</v>
      </c>
      <c r="C44" s="15"/>
    </row>
    <row r="45" spans="1:3" ht="12.75">
      <c r="A45" s="13"/>
      <c r="B45" s="14" t="s">
        <v>52</v>
      </c>
      <c r="C45" s="15"/>
    </row>
    <row r="46" spans="1:3" ht="12.75">
      <c r="A46" s="13"/>
      <c r="B46" s="14" t="s">
        <v>53</v>
      </c>
      <c r="C46" s="15"/>
    </row>
    <row r="47" spans="1:3" ht="12.75">
      <c r="A47" s="13" t="s">
        <v>54</v>
      </c>
      <c r="B47" s="14"/>
      <c r="C47" s="15"/>
    </row>
    <row r="48" spans="1:3" ht="12.75">
      <c r="A48" s="13" t="s">
        <v>55</v>
      </c>
      <c r="B48" s="14"/>
      <c r="C48" s="15"/>
    </row>
    <row r="49" spans="1:3" ht="12.75">
      <c r="A49" s="13" t="s">
        <v>56</v>
      </c>
      <c r="B49" s="14"/>
      <c r="C49" s="15"/>
    </row>
    <row r="50" spans="1:3" ht="12.75">
      <c r="A50" s="13"/>
      <c r="B50" s="14" t="s">
        <v>57</v>
      </c>
      <c r="C50" s="15"/>
    </row>
    <row r="51" spans="1:3" ht="12.75">
      <c r="A51" s="13"/>
      <c r="B51" s="14" t="s">
        <v>58</v>
      </c>
      <c r="C51" s="15"/>
    </row>
    <row r="52" spans="1:3" ht="13.5" thickBot="1">
      <c r="A52" s="16"/>
      <c r="B52" s="17" t="s">
        <v>100</v>
      </c>
      <c r="C52" s="18"/>
    </row>
    <row r="53" spans="1:2" ht="12.75">
      <c r="A53" s="6"/>
      <c r="B53" s="6"/>
    </row>
    <row r="54" spans="1:2" ht="13.5" thickBot="1">
      <c r="A54" s="6"/>
      <c r="B54" s="6"/>
    </row>
    <row r="55" spans="1:3" ht="13.5" thickBot="1">
      <c r="A55" s="8" t="s">
        <v>59</v>
      </c>
      <c r="B55" s="7"/>
      <c r="C55" s="9"/>
    </row>
    <row r="56" spans="1:3" ht="12.75">
      <c r="A56" s="10" t="s">
        <v>60</v>
      </c>
      <c r="B56" s="11"/>
      <c r="C56" s="12"/>
    </row>
    <row r="57" spans="1:3" ht="12.75">
      <c r="A57" s="13" t="s">
        <v>61</v>
      </c>
      <c r="B57" s="14"/>
      <c r="C57" s="15"/>
    </row>
    <row r="58" spans="1:3" ht="12.75">
      <c r="A58" s="13"/>
      <c r="B58" s="14" t="s">
        <v>62</v>
      </c>
      <c r="C58" s="15"/>
    </row>
    <row r="59" spans="1:3" ht="12.75">
      <c r="A59" s="13"/>
      <c r="B59" s="14" t="s">
        <v>102</v>
      </c>
      <c r="C59" s="15"/>
    </row>
    <row r="60" spans="1:3" ht="12.75">
      <c r="A60" s="13"/>
      <c r="B60" s="14" t="s">
        <v>63</v>
      </c>
      <c r="C60" s="15"/>
    </row>
    <row r="61" spans="1:3" ht="12.75">
      <c r="A61" s="13"/>
      <c r="B61" s="14"/>
      <c r="C61" s="19" t="s">
        <v>101</v>
      </c>
    </row>
    <row r="62" spans="1:3" ht="12.75">
      <c r="A62" s="13" t="s">
        <v>64</v>
      </c>
      <c r="B62" s="14"/>
      <c r="C62" s="15"/>
    </row>
    <row r="63" spans="1:3" ht="12.75">
      <c r="A63" s="13" t="s">
        <v>65</v>
      </c>
      <c r="B63" s="20"/>
      <c r="C63" s="15"/>
    </row>
    <row r="64" spans="1:3" ht="12.75">
      <c r="A64" s="13" t="s">
        <v>66</v>
      </c>
      <c r="B64" s="14"/>
      <c r="C64" s="15"/>
    </row>
    <row r="65" spans="1:3" ht="13.5" thickBot="1">
      <c r="A65" s="16" t="s">
        <v>67</v>
      </c>
      <c r="B65" s="17"/>
      <c r="C65" s="18"/>
    </row>
  </sheetData>
  <sheetProtection/>
  <printOptions/>
  <pageMargins left="0.75" right="0.75" top="1" bottom="1" header="0.5" footer="0.5"/>
  <pageSetup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6"/>
  <sheetViews>
    <sheetView zoomScalePageLayoutView="0" workbookViewId="0" topLeftCell="A1">
      <selection activeCell="F33" sqref="F33"/>
    </sheetView>
  </sheetViews>
  <sheetFormatPr defaultColWidth="10.8515625" defaultRowHeight="12.75"/>
  <cols>
    <col min="1" max="1" width="7.28125" style="23" customWidth="1"/>
    <col min="2" max="2" width="4.28125" style="23" customWidth="1"/>
    <col min="3" max="3" width="21.140625" style="23" customWidth="1"/>
    <col min="4" max="4" width="2.28125" style="23" customWidth="1"/>
    <col min="5" max="5" width="3.8515625" style="23" customWidth="1"/>
    <col min="6" max="6" width="47.00390625" style="23" customWidth="1"/>
    <col min="7" max="8" width="10.8515625" style="23" customWidth="1"/>
    <col min="9" max="9" width="16.7109375" style="23" customWidth="1"/>
    <col min="10" max="16384" width="10.8515625" style="23" customWidth="1"/>
  </cols>
  <sheetData>
    <row r="2" ht="11.25" thickBot="1"/>
    <row r="3" spans="2:3" ht="10.5">
      <c r="B3" s="45" t="s">
        <v>68</v>
      </c>
      <c r="C3" s="23" t="s">
        <v>69</v>
      </c>
    </row>
    <row r="4" spans="2:3" ht="10.5">
      <c r="B4" s="46" t="s">
        <v>70</v>
      </c>
      <c r="C4" s="23" t="s">
        <v>71</v>
      </c>
    </row>
    <row r="5" spans="2:3" ht="10.5">
      <c r="B5" s="46" t="s">
        <v>72</v>
      </c>
      <c r="C5" s="23" t="s">
        <v>73</v>
      </c>
    </row>
    <row r="6" spans="2:3" ht="10.5">
      <c r="B6" s="46" t="s">
        <v>74</v>
      </c>
      <c r="C6" s="23" t="s">
        <v>75</v>
      </c>
    </row>
    <row r="7" spans="2:3" ht="11.25" thickBot="1">
      <c r="B7" s="47" t="s">
        <v>76</v>
      </c>
      <c r="C7" s="23" t="s">
        <v>77</v>
      </c>
    </row>
    <row r="9" ht="11.25" thickBot="1"/>
    <row r="10" spans="2:6" ht="10.5">
      <c r="B10" s="45" t="s">
        <v>72</v>
      </c>
      <c r="C10" s="23" t="s">
        <v>73</v>
      </c>
      <c r="E10" s="45" t="s">
        <v>78</v>
      </c>
      <c r="F10" s="23" t="s">
        <v>79</v>
      </c>
    </row>
    <row r="11" spans="2:6" ht="10.5">
      <c r="B11" s="46" t="s">
        <v>70</v>
      </c>
      <c r="C11" s="23" t="s">
        <v>71</v>
      </c>
      <c r="E11" s="46" t="s">
        <v>70</v>
      </c>
      <c r="F11" s="23" t="s">
        <v>80</v>
      </c>
    </row>
    <row r="12" spans="2:6" ht="10.5">
      <c r="B12" s="46" t="s">
        <v>81</v>
      </c>
      <c r="C12" s="23" t="s">
        <v>82</v>
      </c>
      <c r="E12" s="46" t="s">
        <v>83</v>
      </c>
      <c r="F12" s="23" t="s">
        <v>84</v>
      </c>
    </row>
    <row r="13" spans="2:6" ht="10.5">
      <c r="B13" s="46" t="s">
        <v>85</v>
      </c>
      <c r="C13" s="23" t="s">
        <v>86</v>
      </c>
      <c r="E13" s="46" t="s">
        <v>74</v>
      </c>
      <c r="F13" s="23" t="s">
        <v>87</v>
      </c>
    </row>
    <row r="14" spans="2:6" ht="10.5">
      <c r="B14" s="46" t="s">
        <v>88</v>
      </c>
      <c r="C14" s="23" t="s">
        <v>89</v>
      </c>
      <c r="E14" s="46" t="s">
        <v>90</v>
      </c>
      <c r="F14" s="23" t="s">
        <v>91</v>
      </c>
    </row>
    <row r="15" spans="2:6" ht="10.5">
      <c r="B15" s="46" t="s">
        <v>76</v>
      </c>
      <c r="C15" s="23" t="s">
        <v>92</v>
      </c>
      <c r="E15" s="46" t="s">
        <v>76</v>
      </c>
      <c r="F15" s="23" t="s">
        <v>93</v>
      </c>
    </row>
    <row r="16" spans="2:6" ht="11.25" thickBot="1">
      <c r="B16" s="46" t="s">
        <v>76</v>
      </c>
      <c r="C16" s="23" t="s">
        <v>77</v>
      </c>
      <c r="E16" s="47" t="s">
        <v>94</v>
      </c>
      <c r="F16" s="23" t="s">
        <v>95</v>
      </c>
    </row>
    <row r="17" spans="2:3" ht="11.25" thickBot="1">
      <c r="B17" s="47" t="s">
        <v>96</v>
      </c>
      <c r="C17" s="23" t="s">
        <v>97</v>
      </c>
    </row>
    <row r="19" ht="11.25" thickBot="1"/>
    <row r="20" spans="2:3" ht="10.5">
      <c r="B20" s="45" t="s">
        <v>78</v>
      </c>
      <c r="C20" s="23" t="s">
        <v>79</v>
      </c>
    </row>
    <row r="21" spans="2:3" ht="10.5">
      <c r="B21" s="46" t="s">
        <v>70</v>
      </c>
      <c r="C21" s="23" t="s">
        <v>80</v>
      </c>
    </row>
    <row r="22" spans="2:3" ht="10.5">
      <c r="B22" s="46" t="s">
        <v>83</v>
      </c>
      <c r="C22" s="23" t="s">
        <v>84</v>
      </c>
    </row>
    <row r="23" spans="2:3" ht="10.5">
      <c r="B23" s="46" t="s">
        <v>74</v>
      </c>
      <c r="C23" s="23" t="s">
        <v>87</v>
      </c>
    </row>
    <row r="24" spans="2:3" ht="10.5">
      <c r="B24" s="46" t="s">
        <v>90</v>
      </c>
      <c r="C24" s="23" t="s">
        <v>91</v>
      </c>
    </row>
    <row r="25" spans="2:3" ht="10.5">
      <c r="B25" s="46" t="s">
        <v>76</v>
      </c>
      <c r="C25" s="23" t="s">
        <v>93</v>
      </c>
    </row>
    <row r="26" spans="2:3" ht="11.25" thickBot="1">
      <c r="B26" s="47" t="s">
        <v>94</v>
      </c>
      <c r="C26" s="23" t="s">
        <v>95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C28" sqref="C28"/>
    </sheetView>
  </sheetViews>
  <sheetFormatPr defaultColWidth="10.8515625" defaultRowHeight="12.75"/>
  <cols>
    <col min="1" max="1" width="8.7109375" style="23" customWidth="1"/>
    <col min="2" max="2" width="3.00390625" style="23" customWidth="1"/>
    <col min="3" max="3" width="26.28125" style="23" customWidth="1"/>
    <col min="4" max="8" width="6.421875" style="23" customWidth="1"/>
    <col min="9" max="9" width="2.7109375" style="23" customWidth="1"/>
    <col min="10" max="10" width="8.28125" style="23" customWidth="1"/>
    <col min="11" max="16384" width="10.8515625" style="23" customWidth="1"/>
  </cols>
  <sheetData>
    <row r="1" spans="4:8" ht="10.5">
      <c r="D1" s="24"/>
      <c r="E1" s="24"/>
      <c r="F1" s="25" t="s">
        <v>0</v>
      </c>
      <c r="G1" s="24"/>
      <c r="H1" s="24"/>
    </row>
    <row r="2" spans="4:10" ht="10.5">
      <c r="D2" s="26" t="s">
        <v>1</v>
      </c>
      <c r="E2" s="26" t="s">
        <v>2</v>
      </c>
      <c r="F2" s="26" t="s">
        <v>3</v>
      </c>
      <c r="G2" s="26" t="s">
        <v>4</v>
      </c>
      <c r="H2" s="26" t="s">
        <v>5</v>
      </c>
      <c r="J2" s="27" t="s">
        <v>0</v>
      </c>
    </row>
    <row r="3" spans="1:10" ht="11.25" thickBot="1">
      <c r="A3" s="23" t="s">
        <v>6</v>
      </c>
      <c r="D3" s="28">
        <v>1</v>
      </c>
      <c r="E3" s="28">
        <v>2</v>
      </c>
      <c r="F3" s="28">
        <v>3</v>
      </c>
      <c r="G3" s="28">
        <v>4</v>
      </c>
      <c r="H3" s="28">
        <v>5</v>
      </c>
      <c r="J3" s="29" t="s">
        <v>7</v>
      </c>
    </row>
    <row r="4" spans="1:11" ht="10.5">
      <c r="A4" s="30">
        <v>0.25</v>
      </c>
      <c r="B4" s="31" t="s">
        <v>78</v>
      </c>
      <c r="C4" s="32" t="s">
        <v>8</v>
      </c>
      <c r="D4" s="33"/>
      <c r="E4" s="33"/>
      <c r="F4" s="33"/>
      <c r="G4" s="33"/>
      <c r="H4" s="33">
        <v>5</v>
      </c>
      <c r="I4" s="26"/>
      <c r="J4" s="34">
        <f>SUM(D4:H4)*A4</f>
        <v>1.25</v>
      </c>
      <c r="K4" s="23">
        <f>3*A4</f>
        <v>0.75</v>
      </c>
    </row>
    <row r="5" spans="1:11" ht="10.5">
      <c r="A5" s="30">
        <v>0.1</v>
      </c>
      <c r="B5" s="31" t="s">
        <v>96</v>
      </c>
      <c r="C5" s="32" t="s">
        <v>9</v>
      </c>
      <c r="D5" s="33"/>
      <c r="E5" s="33"/>
      <c r="F5" s="33"/>
      <c r="G5" s="33">
        <v>4</v>
      </c>
      <c r="H5" s="33"/>
      <c r="I5" s="26"/>
      <c r="J5" s="34">
        <f>SUM(D5:H5)*A5</f>
        <v>0.4</v>
      </c>
      <c r="K5" s="23">
        <f>3*A5</f>
        <v>0.30000000000000004</v>
      </c>
    </row>
    <row r="6" spans="1:11" ht="10.5">
      <c r="A6" s="30">
        <v>0.1</v>
      </c>
      <c r="B6" s="31" t="s">
        <v>83</v>
      </c>
      <c r="C6" s="32" t="s">
        <v>10</v>
      </c>
      <c r="D6" s="33">
        <v>1</v>
      </c>
      <c r="E6" s="33"/>
      <c r="F6" s="33"/>
      <c r="G6" s="33"/>
      <c r="H6" s="33"/>
      <c r="I6" s="26"/>
      <c r="J6" s="34">
        <f>SUM(D6:H6)*A6</f>
        <v>0.1</v>
      </c>
      <c r="K6" s="23">
        <f>3*A6</f>
        <v>0.30000000000000004</v>
      </c>
    </row>
    <row r="7" spans="1:11" ht="10.5">
      <c r="A7" s="30">
        <v>0.05</v>
      </c>
      <c r="B7" s="31" t="s">
        <v>74</v>
      </c>
      <c r="C7" s="32" t="s">
        <v>98</v>
      </c>
      <c r="D7" s="33"/>
      <c r="E7" s="33">
        <v>2</v>
      </c>
      <c r="F7" s="33"/>
      <c r="G7" s="33"/>
      <c r="H7" s="33"/>
      <c r="I7" s="26"/>
      <c r="J7" s="34">
        <f aca="true" t="shared" si="0" ref="J7:J14">SUM(D7:H7)*A7</f>
        <v>0.1</v>
      </c>
      <c r="K7" s="23">
        <f aca="true" t="shared" si="1" ref="K7:K14">3*A7</f>
        <v>0.15000000000000002</v>
      </c>
    </row>
    <row r="8" spans="1:11" ht="10.5">
      <c r="A8" s="30">
        <v>0.15</v>
      </c>
      <c r="B8" s="31" t="s">
        <v>81</v>
      </c>
      <c r="C8" s="32" t="s">
        <v>11</v>
      </c>
      <c r="D8" s="33"/>
      <c r="E8" s="33"/>
      <c r="F8" s="33"/>
      <c r="G8" s="33">
        <v>4</v>
      </c>
      <c r="H8" s="33"/>
      <c r="I8" s="26"/>
      <c r="J8" s="34">
        <f t="shared" si="0"/>
        <v>0.6</v>
      </c>
      <c r="K8" s="23">
        <f t="shared" si="1"/>
        <v>0.44999999999999996</v>
      </c>
    </row>
    <row r="9" spans="1:11" ht="10.5">
      <c r="A9" s="30">
        <v>0.05</v>
      </c>
      <c r="B9" s="31" t="s">
        <v>90</v>
      </c>
      <c r="C9" s="32" t="s">
        <v>12</v>
      </c>
      <c r="D9" s="33"/>
      <c r="E9" s="33"/>
      <c r="F9" s="33">
        <v>3</v>
      </c>
      <c r="G9" s="33"/>
      <c r="H9" s="33"/>
      <c r="I9" s="26"/>
      <c r="J9" s="34">
        <f>SUM(D9:H9)*A9</f>
        <v>0.15000000000000002</v>
      </c>
      <c r="K9" s="23">
        <f>3*A9</f>
        <v>0.15000000000000002</v>
      </c>
    </row>
    <row r="10" spans="1:11" ht="10.5">
      <c r="A10" s="30">
        <v>0.15</v>
      </c>
      <c r="B10" s="31" t="s">
        <v>74</v>
      </c>
      <c r="C10" s="32" t="s">
        <v>13</v>
      </c>
      <c r="D10" s="33"/>
      <c r="E10" s="33">
        <v>2</v>
      </c>
      <c r="F10" s="33"/>
      <c r="G10" s="33"/>
      <c r="H10" s="33"/>
      <c r="I10" s="26"/>
      <c r="J10" s="34">
        <f>SUM(D10:H10)*A10</f>
        <v>0.3</v>
      </c>
      <c r="K10" s="23">
        <f>3*A10</f>
        <v>0.44999999999999996</v>
      </c>
    </row>
    <row r="11" spans="1:11" ht="10.5">
      <c r="A11" s="30">
        <v>0.05</v>
      </c>
      <c r="B11" s="31" t="s">
        <v>76</v>
      </c>
      <c r="C11" s="32" t="s">
        <v>14</v>
      </c>
      <c r="D11" s="33"/>
      <c r="E11" s="33"/>
      <c r="F11" s="33"/>
      <c r="G11" s="33"/>
      <c r="H11" s="33">
        <v>5</v>
      </c>
      <c r="I11" s="26"/>
      <c r="J11" s="34">
        <f>SUM(D11:H11)*A11</f>
        <v>0.25</v>
      </c>
      <c r="K11" s="23">
        <f>3*A11</f>
        <v>0.15000000000000002</v>
      </c>
    </row>
    <row r="12" spans="1:11" ht="10.5">
      <c r="A12" s="30">
        <v>0.05</v>
      </c>
      <c r="B12" s="31" t="s">
        <v>70</v>
      </c>
      <c r="C12" s="32" t="s">
        <v>15</v>
      </c>
      <c r="D12" s="33"/>
      <c r="E12" s="33"/>
      <c r="F12" s="33">
        <v>3</v>
      </c>
      <c r="G12" s="33"/>
      <c r="H12" s="33"/>
      <c r="I12" s="26"/>
      <c r="J12" s="34">
        <f t="shared" si="0"/>
        <v>0.15000000000000002</v>
      </c>
      <c r="K12" s="23">
        <f t="shared" si="1"/>
        <v>0.15000000000000002</v>
      </c>
    </row>
    <row r="13" spans="1:11" ht="10.5">
      <c r="A13" s="30">
        <v>0.02</v>
      </c>
      <c r="B13" s="31" t="s">
        <v>16</v>
      </c>
      <c r="C13" s="32" t="s">
        <v>17</v>
      </c>
      <c r="D13" s="33"/>
      <c r="E13" s="33"/>
      <c r="F13" s="33"/>
      <c r="G13" s="33">
        <v>4</v>
      </c>
      <c r="H13" s="33"/>
      <c r="I13" s="26"/>
      <c r="J13" s="34">
        <f>SUM(D13:H13)*A13</f>
        <v>0.08</v>
      </c>
      <c r="K13" s="23">
        <f>3*A13</f>
        <v>0.06</v>
      </c>
    </row>
    <row r="14" spans="1:11" ht="10.5">
      <c r="A14" s="30">
        <v>0.03</v>
      </c>
      <c r="B14" s="31" t="s">
        <v>74</v>
      </c>
      <c r="C14" s="32" t="s">
        <v>18</v>
      </c>
      <c r="D14" s="33"/>
      <c r="E14" s="33"/>
      <c r="F14" s="33"/>
      <c r="G14" s="33">
        <v>4</v>
      </c>
      <c r="H14" s="33"/>
      <c r="I14" s="26"/>
      <c r="J14" s="34">
        <f t="shared" si="0"/>
        <v>0.12</v>
      </c>
      <c r="K14" s="23">
        <f t="shared" si="1"/>
        <v>0.09</v>
      </c>
    </row>
    <row r="15" spans="1:10" ht="10.5">
      <c r="A15" s="35">
        <f>SUM(A4:A14)</f>
        <v>1</v>
      </c>
      <c r="J15" s="36">
        <f>SUM(J4:J14)</f>
        <v>3.5</v>
      </c>
    </row>
    <row r="16" spans="1:11" ht="11.25" thickBot="1">
      <c r="A16" s="37"/>
      <c r="H16" s="38"/>
      <c r="K16" s="23">
        <f>SUM(K4:K15)</f>
        <v>2.9999999999999996</v>
      </c>
    </row>
    <row r="17" spans="3:8" ht="12" thickBot="1">
      <c r="C17" s="39" t="s">
        <v>19</v>
      </c>
      <c r="D17" s="40">
        <f>J15</f>
        <v>3.5</v>
      </c>
      <c r="E17" s="41" t="s">
        <v>20</v>
      </c>
      <c r="F17" s="42">
        <v>0.5</v>
      </c>
      <c r="G17" s="43" t="s">
        <v>21</v>
      </c>
      <c r="H17" s="44">
        <f>J15*0.5</f>
        <v>1.75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Pablo Fernández</cp:lastModifiedBy>
  <dcterms:created xsi:type="dcterms:W3CDTF">2000-11-07T17:33:14Z</dcterms:created>
  <dcterms:modified xsi:type="dcterms:W3CDTF">2015-05-28T21:08:08Z</dcterms:modified>
  <cp:category/>
  <cp:version/>
  <cp:contentType/>
  <cp:contentStatus/>
</cp:coreProperties>
</file>